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20" yWindow="45" windowWidth="19035" windowHeight="7170"/>
  </bookViews>
  <sheets>
    <sheet name="Current" sheetId="1" r:id="rId1"/>
    <sheet name="Archive" sheetId="2" r:id="rId2"/>
  </sheets>
  <calcPr calcId="125725"/>
</workbook>
</file>

<file path=xl/calcChain.xml><?xml version="1.0" encoding="utf-8"?>
<calcChain xmlns="http://schemas.openxmlformats.org/spreadsheetml/2006/main">
  <c r="K23" i="1"/>
  <c r="B19"/>
  <c r="E19"/>
  <c r="E20"/>
  <c r="B20"/>
  <c r="K20"/>
  <c r="B15"/>
  <c r="K5"/>
  <c r="K2"/>
  <c r="K3"/>
  <c r="K12"/>
  <c r="K14"/>
  <c r="K4"/>
  <c r="E15"/>
  <c r="K6"/>
  <c r="K8"/>
  <c r="K9"/>
  <c r="K10"/>
  <c r="K13"/>
  <c r="K15"/>
  <c r="K16"/>
  <c r="K17"/>
  <c r="K19"/>
  <c r="K21"/>
  <c r="K22"/>
  <c r="K24" l="1"/>
  <c r="K26" s="1"/>
</calcChain>
</file>

<file path=xl/sharedStrings.xml><?xml version="1.0" encoding="utf-8"?>
<sst xmlns="http://schemas.openxmlformats.org/spreadsheetml/2006/main" count="63" uniqueCount="48">
  <si>
    <t>USA</t>
  </si>
  <si>
    <t>Infantry</t>
  </si>
  <si>
    <t>Artillery</t>
  </si>
  <si>
    <t>Mechanized Infantry</t>
  </si>
  <si>
    <t>Tank</t>
  </si>
  <si>
    <t>AA Gun</t>
  </si>
  <si>
    <t>Fighter</t>
  </si>
  <si>
    <t>Tactical Bomber</t>
  </si>
  <si>
    <t>Bomber</t>
  </si>
  <si>
    <t>Transport</t>
  </si>
  <si>
    <t>Destroyer</t>
  </si>
  <si>
    <t>Cruiser</t>
  </si>
  <si>
    <t>Aircraft Carrier</t>
  </si>
  <si>
    <t>Battleship</t>
  </si>
  <si>
    <t>Major Industrial Complex</t>
  </si>
  <si>
    <t>Minor Industrial Complex</t>
  </si>
  <si>
    <t>Airbase</t>
  </si>
  <si>
    <t>Naval Base</t>
  </si>
  <si>
    <t>Income</t>
  </si>
  <si>
    <t>Bonus</t>
  </si>
  <si>
    <t>Cost</t>
  </si>
  <si>
    <t>Submarine</t>
  </si>
  <si>
    <t>Number Purchased</t>
  </si>
  <si>
    <t>Total Cost</t>
  </si>
  <si>
    <t>Unit Type</t>
  </si>
  <si>
    <t>Item Cost</t>
  </si>
  <si>
    <t>Current Funds</t>
  </si>
  <si>
    <t>Remaining</t>
  </si>
  <si>
    <t>Turn:</t>
  </si>
  <si>
    <t>Germany</t>
  </si>
  <si>
    <t>Italy</t>
  </si>
  <si>
    <t>USSR</t>
  </si>
  <si>
    <t>France</t>
  </si>
  <si>
    <t>Allied Income</t>
  </si>
  <si>
    <t>Axis Income</t>
  </si>
  <si>
    <t>Allied Bank</t>
  </si>
  <si>
    <t>Axis Bank</t>
  </si>
  <si>
    <t>Japan</t>
  </si>
  <si>
    <t>UK P</t>
  </si>
  <si>
    <t>UK E</t>
  </si>
  <si>
    <t>Anzac</t>
  </si>
  <si>
    <t>China</t>
  </si>
  <si>
    <t>Turn</t>
  </si>
  <si>
    <t>Axis</t>
  </si>
  <si>
    <t>Miscellaneous</t>
  </si>
  <si>
    <t>Allies</t>
  </si>
  <si>
    <t>Summer 1940</t>
  </si>
  <si>
    <t>Game Start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</si>
</sst>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26"/>
      <color theme="1"/>
      <name val="Fixed Miriam Transparent"/>
      <family val="3"/>
      <charset val="177"/>
    </font>
    <font>
      <sz val="11"/>
      <color theme="1"/>
      <name val="Fixed Miriam Transparent"/>
      <family val="3"/>
      <charset val="177"/>
    </font>
    <font>
      <b/>
      <sz val="11"/>
      <color theme="1"/>
      <name val="Fixed Miriam Transparent"/>
      <family val="3"/>
      <charset val="177"/>
    </font>
    <font>
      <sz val="11"/>
      <color theme="0"/>
      <name val="Fixed Miriam Transparent"/>
      <family val="3"/>
      <charset val="177"/>
    </font>
    <font>
      <b/>
      <sz val="24"/>
      <color theme="1"/>
      <name val="Fixed Miriam Transparent"/>
      <family val="3"/>
      <charset val="177"/>
    </font>
    <font>
      <b/>
      <sz val="12"/>
      <color theme="1"/>
      <name val="Fixed Miriam Transparent"/>
      <family val="3"/>
      <charset val="177"/>
    </font>
    <font>
      <b/>
      <sz val="11"/>
      <color theme="1"/>
      <name val="Calibri"/>
      <family val="2"/>
      <scheme val="minor"/>
    </font>
    <font>
      <b/>
      <sz val="16"/>
      <color theme="1"/>
      <name val="Fixed Miriam Transparent"/>
      <family val="3"/>
      <charset val="177"/>
    </font>
    <font>
      <b/>
      <sz val="18"/>
      <color theme="1"/>
      <name val="Fixed Miriam Transparent"/>
      <family val="3"/>
      <charset val="177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60808"/>
        <bgColor indexed="64"/>
      </patternFill>
    </fill>
    <fill>
      <patternFill patternType="solid">
        <fgColor rgb="FFF46262"/>
        <bgColor indexed="64"/>
      </patternFill>
    </fill>
    <fill>
      <patternFill patternType="solid">
        <fgColor rgb="FFEDB005"/>
        <bgColor indexed="64"/>
      </patternFill>
    </fill>
    <fill>
      <patternFill patternType="solid">
        <fgColor rgb="FFF9DA6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3E303"/>
        <bgColor indexed="64"/>
      </patternFill>
    </fill>
    <fill>
      <patternFill patternType="solid">
        <fgColor rgb="FFB4F66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4" borderId="2" xfId="0" applyFont="1" applyFill="1" applyBorder="1"/>
    <xf numFmtId="0" fontId="2" fillId="3" borderId="3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0" fontId="2" fillId="7" borderId="1" xfId="0" applyFont="1" applyFill="1" applyBorder="1"/>
    <xf numFmtId="0" fontId="3" fillId="4" borderId="13" xfId="0" applyFont="1" applyFill="1" applyBorder="1"/>
    <xf numFmtId="0" fontId="3" fillId="3" borderId="13" xfId="0" applyFont="1" applyFill="1" applyBorder="1"/>
    <xf numFmtId="0" fontId="2" fillId="8" borderId="0" xfId="0" applyFont="1" applyFill="1"/>
    <xf numFmtId="0" fontId="3" fillId="8" borderId="0" xfId="0" applyFont="1" applyFill="1"/>
    <xf numFmtId="0" fontId="3" fillId="4" borderId="20" xfId="0" applyFont="1" applyFill="1" applyBorder="1"/>
    <xf numFmtId="0" fontId="2" fillId="3" borderId="19" xfId="0" applyFont="1" applyFill="1" applyBorder="1"/>
    <xf numFmtId="0" fontId="2" fillId="2" borderId="16" xfId="0" applyFont="1" applyFill="1" applyBorder="1"/>
    <xf numFmtId="0" fontId="3" fillId="4" borderId="21" xfId="0" applyFont="1" applyFill="1" applyBorder="1"/>
    <xf numFmtId="0" fontId="2" fillId="3" borderId="15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6" fillId="10" borderId="16" xfId="0" applyFont="1" applyFill="1" applyBorder="1"/>
    <xf numFmtId="0" fontId="2" fillId="9" borderId="15" xfId="0" applyFont="1" applyFill="1" applyBorder="1"/>
    <xf numFmtId="0" fontId="2" fillId="10" borderId="14" xfId="0" applyFont="1" applyFill="1" applyBorder="1"/>
    <xf numFmtId="0" fontId="2" fillId="9" borderId="14" xfId="0" applyFont="1" applyFill="1" applyBorder="1"/>
    <xf numFmtId="0" fontId="6" fillId="11" borderId="16" xfId="0" applyFont="1" applyFill="1" applyBorder="1"/>
    <xf numFmtId="0" fontId="6" fillId="12" borderId="16" xfId="0" applyFont="1" applyFill="1" applyBorder="1"/>
    <xf numFmtId="0" fontId="2" fillId="12" borderId="1" xfId="0" applyFont="1" applyFill="1" applyBorder="1"/>
    <xf numFmtId="0" fontId="2" fillId="13" borderId="17" xfId="0" applyFont="1" applyFill="1" applyBorder="1"/>
    <xf numFmtId="0" fontId="2" fillId="13" borderId="1" xfId="0" applyFont="1" applyFill="1" applyBorder="1"/>
    <xf numFmtId="0" fontId="6" fillId="14" borderId="16" xfId="0" applyFont="1" applyFill="1" applyBorder="1"/>
    <xf numFmtId="0" fontId="2" fillId="14" borderId="14" xfId="0" applyFont="1" applyFill="1" applyBorder="1"/>
    <xf numFmtId="0" fontId="2" fillId="15" borderId="15" xfId="0" applyFont="1" applyFill="1" applyBorder="1"/>
    <xf numFmtId="0" fontId="2" fillId="15" borderId="14" xfId="0" applyFont="1" applyFill="1" applyBorder="1"/>
    <xf numFmtId="0" fontId="6" fillId="16" borderId="18" xfId="0" applyFont="1" applyFill="1" applyBorder="1"/>
    <xf numFmtId="0" fontId="2" fillId="17" borderId="3" xfId="0" applyFont="1" applyFill="1" applyBorder="1"/>
    <xf numFmtId="0" fontId="2" fillId="17" borderId="1" xfId="0" applyFont="1" applyFill="1" applyBorder="1"/>
    <xf numFmtId="0" fontId="2" fillId="6" borderId="1" xfId="0" applyFont="1" applyFill="1" applyBorder="1"/>
    <xf numFmtId="0" fontId="2" fillId="16" borderId="1" xfId="0" applyFont="1" applyFill="1" applyBorder="1"/>
    <xf numFmtId="0" fontId="2" fillId="8" borderId="25" xfId="0" applyFont="1" applyFill="1" applyBorder="1"/>
    <xf numFmtId="0" fontId="6" fillId="21" borderId="16" xfId="0" applyFont="1" applyFill="1" applyBorder="1"/>
    <xf numFmtId="0" fontId="2" fillId="21" borderId="14" xfId="0" applyFont="1" applyFill="1" applyBorder="1"/>
    <xf numFmtId="0" fontId="2" fillId="16" borderId="15" xfId="0" applyFont="1" applyFill="1" applyBorder="1"/>
    <xf numFmtId="0" fontId="2" fillId="16" borderId="14" xfId="0" applyFont="1" applyFill="1" applyBorder="1"/>
    <xf numFmtId="0" fontId="2" fillId="11" borderId="1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0" fontId="6" fillId="22" borderId="16" xfId="0" applyFont="1" applyFill="1" applyBorder="1"/>
    <xf numFmtId="0" fontId="2" fillId="22" borderId="1" xfId="0" applyFont="1" applyFill="1" applyBorder="1"/>
    <xf numFmtId="0" fontId="2" fillId="23" borderId="17" xfId="0" applyFont="1" applyFill="1" applyBorder="1"/>
    <xf numFmtId="0" fontId="2" fillId="23" borderId="1" xfId="0" applyFont="1" applyFill="1" applyBorder="1"/>
    <xf numFmtId="0" fontId="6" fillId="6" borderId="18" xfId="0" applyFont="1" applyFill="1" applyBorder="1"/>
    <xf numFmtId="0" fontId="2" fillId="7" borderId="3" xfId="0" applyFont="1" applyFill="1" applyBorder="1"/>
    <xf numFmtId="0" fontId="2" fillId="2" borderId="1" xfId="0" applyFont="1" applyFill="1" applyBorder="1" applyAlignment="1">
      <alignment horizontal="right"/>
    </xf>
    <xf numFmtId="0" fontId="7" fillId="0" borderId="0" xfId="0" applyFont="1"/>
    <xf numFmtId="0" fontId="0" fillId="8" borderId="0" xfId="0" applyFill="1"/>
    <xf numFmtId="0" fontId="0" fillId="0" borderId="0" xfId="0" applyFont="1"/>
    <xf numFmtId="0" fontId="6" fillId="17" borderId="16" xfId="0" applyFont="1" applyFill="1" applyBorder="1"/>
    <xf numFmtId="0" fontId="2" fillId="18" borderId="17" xfId="0" applyFont="1" applyFill="1" applyBorder="1"/>
    <xf numFmtId="0" fontId="2" fillId="18" borderId="1" xfId="0" applyFont="1" applyFill="1" applyBorder="1"/>
    <xf numFmtId="0" fontId="2" fillId="17" borderId="1" xfId="0" applyFont="1" applyFill="1" applyBorder="1"/>
    <xf numFmtId="0" fontId="6" fillId="19" borderId="16" xfId="0" applyFont="1" applyFill="1" applyBorder="1"/>
    <xf numFmtId="0" fontId="2" fillId="19" borderId="1" xfId="0" applyFont="1" applyFill="1" applyBorder="1"/>
    <xf numFmtId="0" fontId="2" fillId="20" borderId="17" xfId="0" applyFont="1" applyFill="1" applyBorder="1"/>
    <xf numFmtId="0" fontId="2" fillId="20" borderId="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F664"/>
      <color rgb="FFA3E303"/>
      <color rgb="FFF9DA67"/>
      <color rgb="FFEDB005"/>
      <color rgb="FFF46262"/>
      <color rgb="FFD6080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Archive!$B$1</c:f>
              <c:strCache>
                <c:ptCount val="1"/>
                <c:pt idx="0">
                  <c:v>Germany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Archive!$B$3:$B$169</c:f>
              <c:numCache>
                <c:formatCode>General</c:formatCode>
                <c:ptCount val="167"/>
              </c:numCache>
            </c:numRef>
          </c:val>
        </c:ser>
        <c:ser>
          <c:idx val="1"/>
          <c:order val="1"/>
          <c:tx>
            <c:strRef>
              <c:f>Archive!$C$1</c:f>
              <c:strCache>
                <c:ptCount val="1"/>
                <c:pt idx="0">
                  <c:v>USSR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Archive!$C$3:$C$169</c:f>
              <c:numCache>
                <c:formatCode>General</c:formatCode>
                <c:ptCount val="167"/>
              </c:numCache>
            </c:numRef>
          </c:val>
        </c:ser>
        <c:ser>
          <c:idx val="2"/>
          <c:order val="2"/>
          <c:tx>
            <c:strRef>
              <c:f>Archive!$D$1</c:f>
              <c:strCache>
                <c:ptCount val="1"/>
                <c:pt idx="0">
                  <c:v>Japan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Archive!$D$3:$D$169</c:f>
              <c:numCache>
                <c:formatCode>General</c:formatCode>
                <c:ptCount val="167"/>
              </c:numCache>
            </c:numRef>
          </c:val>
        </c:ser>
        <c:ser>
          <c:idx val="3"/>
          <c:order val="3"/>
          <c:tx>
            <c:strRef>
              <c:f>Archive!$E$1</c:f>
              <c:strCache>
                <c:ptCount val="1"/>
                <c:pt idx="0">
                  <c:v>USA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Archive!$E$3:$E$169</c:f>
              <c:numCache>
                <c:formatCode>General</c:formatCode>
                <c:ptCount val="167"/>
              </c:numCache>
            </c:numRef>
          </c:val>
        </c:ser>
        <c:ser>
          <c:idx val="4"/>
          <c:order val="4"/>
          <c:tx>
            <c:strRef>
              <c:f>Archive!$F$1</c:f>
              <c:strCache>
                <c:ptCount val="1"/>
                <c:pt idx="0">
                  <c:v>China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Archive!$F$3:$F$169</c:f>
              <c:numCache>
                <c:formatCode>General</c:formatCode>
                <c:ptCount val="167"/>
              </c:numCache>
            </c:numRef>
          </c:val>
        </c:ser>
        <c:ser>
          <c:idx val="5"/>
          <c:order val="5"/>
          <c:tx>
            <c:strRef>
              <c:f>Archive!$G$1</c:f>
              <c:strCache>
                <c:ptCount val="1"/>
                <c:pt idx="0">
                  <c:v>UK E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Archive!$G$3:$G$169</c:f>
              <c:numCache>
                <c:formatCode>General</c:formatCode>
                <c:ptCount val="167"/>
              </c:numCache>
            </c:numRef>
          </c:val>
        </c:ser>
        <c:ser>
          <c:idx val="6"/>
          <c:order val="6"/>
          <c:tx>
            <c:strRef>
              <c:f>Archive!$H$1</c:f>
              <c:strCache>
                <c:ptCount val="1"/>
                <c:pt idx="0">
                  <c:v>UK P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Archive!$H$3:$H$169</c:f>
              <c:numCache>
                <c:formatCode>General</c:formatCode>
                <c:ptCount val="167"/>
              </c:numCache>
            </c:numRef>
          </c:val>
        </c:ser>
        <c:ser>
          <c:idx val="7"/>
          <c:order val="7"/>
          <c:tx>
            <c:strRef>
              <c:f>Archive!$I$1</c:f>
              <c:strCache>
                <c:ptCount val="1"/>
                <c:pt idx="0">
                  <c:v>Anzac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Archive!$I$3:$I$169</c:f>
              <c:numCache>
                <c:formatCode>General</c:formatCode>
                <c:ptCount val="167"/>
              </c:numCache>
            </c:numRef>
          </c:val>
        </c:ser>
        <c:ser>
          <c:idx val="8"/>
          <c:order val="8"/>
          <c:tx>
            <c:strRef>
              <c:f>Archive!$J$1</c:f>
              <c:strCache>
                <c:ptCount val="1"/>
                <c:pt idx="0">
                  <c:v>Italy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Archive!$J$3:$J$169</c:f>
              <c:numCache>
                <c:formatCode>General</c:formatCode>
                <c:ptCount val="167"/>
              </c:numCache>
            </c:numRef>
          </c:val>
        </c:ser>
        <c:ser>
          <c:idx val="9"/>
          <c:order val="9"/>
          <c:tx>
            <c:strRef>
              <c:f>Archive!$K$1</c:f>
              <c:strCache>
                <c:ptCount val="1"/>
                <c:pt idx="0">
                  <c:v>France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Archive!$K$3:$K$169</c:f>
              <c:numCache>
                <c:formatCode>General</c:formatCode>
                <c:ptCount val="167"/>
              </c:numCache>
            </c:numRef>
          </c:val>
        </c:ser>
        <c:ser>
          <c:idx val="10"/>
          <c:order val="10"/>
          <c:tx>
            <c:strRef>
              <c:f>Archive!$L$1</c:f>
              <c:strCache>
                <c:ptCount val="1"/>
                <c:pt idx="0">
                  <c:v>Allies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Archive!$L$3:$L$169</c:f>
              <c:numCache>
                <c:formatCode>General</c:formatCode>
                <c:ptCount val="167"/>
              </c:numCache>
            </c:numRef>
          </c:val>
        </c:ser>
        <c:ser>
          <c:idx val="11"/>
          <c:order val="11"/>
          <c:tx>
            <c:strRef>
              <c:f>Archive!$M$1</c:f>
              <c:strCache>
                <c:ptCount val="1"/>
                <c:pt idx="0">
                  <c:v>Axis</c:v>
                </c:pt>
              </c:strCache>
            </c:strRef>
          </c:tx>
          <c:cat>
            <c:numRef>
              <c:f>Archive!$A$3:$A$169</c:f>
              <c:numCache>
                <c:formatCode>General</c:formatCode>
                <c:ptCount val="167"/>
              </c:numCache>
            </c:numRef>
          </c:cat>
          <c:val>
            <c:numRef>
              <c:f>Archive!$M$3:$M$169</c:f>
              <c:numCache>
                <c:formatCode>General</c:formatCode>
                <c:ptCount val="167"/>
              </c:numCache>
            </c:numRef>
          </c:val>
        </c:ser>
        <c:marker val="1"/>
        <c:axId val="185302400"/>
        <c:axId val="185308288"/>
      </c:lineChart>
      <c:catAx>
        <c:axId val="185302400"/>
        <c:scaling>
          <c:orientation val="minMax"/>
        </c:scaling>
        <c:axPos val="b"/>
        <c:numFmt formatCode="General" sourceLinked="1"/>
        <c:tickLblPos val="nextTo"/>
        <c:crossAx val="185308288"/>
        <c:crosses val="autoZero"/>
        <c:auto val="1"/>
        <c:lblAlgn val="ctr"/>
        <c:lblOffset val="100"/>
      </c:catAx>
      <c:valAx>
        <c:axId val="185308288"/>
        <c:scaling>
          <c:orientation val="minMax"/>
        </c:scaling>
        <c:axPos val="l"/>
        <c:majorGridlines/>
        <c:numFmt formatCode="General" sourceLinked="1"/>
        <c:tickLblPos val="nextTo"/>
        <c:crossAx val="18530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0</xdr:row>
      <xdr:rowOff>133349</xdr:rowOff>
    </xdr:from>
    <xdr:to>
      <xdr:col>28</xdr:col>
      <xdr:colOff>495299</xdr:colOff>
      <xdr:row>40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71"/>
  <sheetViews>
    <sheetView showGridLines="0" tabSelected="1" zoomScaleNormal="100" workbookViewId="0">
      <selection activeCell="I34" sqref="I34"/>
    </sheetView>
  </sheetViews>
  <sheetFormatPr defaultRowHeight="15.75"/>
  <cols>
    <col min="1" max="1" width="20.140625" style="1" bestFit="1" customWidth="1"/>
    <col min="2" max="2" width="12" style="1" customWidth="1"/>
    <col min="3" max="3" width="10.85546875" style="1" customWidth="1"/>
    <col min="4" max="4" width="9.28515625" style="1" customWidth="1"/>
    <col min="5" max="5" width="9.140625" style="1"/>
    <col min="6" max="6" width="10.42578125" style="1" customWidth="1"/>
    <col min="7" max="7" width="10.28515625" style="1" customWidth="1"/>
    <col min="8" max="8" width="9.140625" style="1"/>
    <col min="9" max="9" width="32.85546875" style="1" bestFit="1" customWidth="1"/>
    <col min="10" max="10" width="20.140625" style="1" bestFit="1" customWidth="1"/>
    <col min="11" max="11" width="10.28515625" style="1" bestFit="1" customWidth="1"/>
    <col min="12" max="12" width="24.5703125" style="1" bestFit="1" customWidth="1"/>
    <col min="13" max="16384" width="9.140625" style="1"/>
  </cols>
  <sheetData>
    <row r="1" spans="1:34" ht="17.25" thickBot="1">
      <c r="A1" s="11"/>
      <c r="B1" s="21" t="s">
        <v>29</v>
      </c>
      <c r="C1" s="26" t="s">
        <v>31</v>
      </c>
      <c r="D1" s="30" t="s">
        <v>37</v>
      </c>
      <c r="E1" s="25" t="s">
        <v>0</v>
      </c>
      <c r="F1" s="47" t="s">
        <v>41</v>
      </c>
      <c r="G1" s="34" t="s">
        <v>39</v>
      </c>
      <c r="H1" s="12"/>
      <c r="I1" s="2" t="s">
        <v>24</v>
      </c>
      <c r="J1" s="18" t="s">
        <v>25</v>
      </c>
      <c r="K1" s="19" t="s">
        <v>20</v>
      </c>
      <c r="L1" s="2" t="s">
        <v>22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>
      <c r="A2" s="10" t="s">
        <v>18</v>
      </c>
      <c r="B2" s="22">
        <v>30</v>
      </c>
      <c r="C2" s="28">
        <v>37</v>
      </c>
      <c r="D2" s="32">
        <v>26</v>
      </c>
      <c r="E2" s="45">
        <v>52</v>
      </c>
      <c r="F2" s="49">
        <v>12</v>
      </c>
      <c r="G2" s="35">
        <v>28</v>
      </c>
      <c r="H2" s="11"/>
      <c r="I2" s="3" t="s">
        <v>1</v>
      </c>
      <c r="J2" s="3">
        <v>3</v>
      </c>
      <c r="K2" s="3">
        <f>J2*L2</f>
        <v>0</v>
      </c>
      <c r="L2" s="3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>
      <c r="A3" s="9" t="s">
        <v>19</v>
      </c>
      <c r="B3" s="23">
        <v>10</v>
      </c>
      <c r="C3" s="27">
        <v>0</v>
      </c>
      <c r="D3" s="31">
        <v>10</v>
      </c>
      <c r="E3" s="44">
        <v>0</v>
      </c>
      <c r="F3" s="48">
        <v>6</v>
      </c>
      <c r="G3" s="38">
        <v>5</v>
      </c>
      <c r="H3" s="11"/>
      <c r="I3" s="4" t="s">
        <v>2</v>
      </c>
      <c r="J3" s="4">
        <v>4</v>
      </c>
      <c r="K3" s="4">
        <f>J3*L3</f>
        <v>0</v>
      </c>
      <c r="L3" s="4">
        <v>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>
      <c r="A4" s="10" t="s">
        <v>26</v>
      </c>
      <c r="B4" s="24">
        <v>30</v>
      </c>
      <c r="C4" s="29">
        <v>37</v>
      </c>
      <c r="D4" s="33">
        <v>26</v>
      </c>
      <c r="E4" s="46">
        <v>52</v>
      </c>
      <c r="F4" s="50">
        <v>12</v>
      </c>
      <c r="G4" s="36">
        <v>28</v>
      </c>
      <c r="H4" s="11">
        <v>0</v>
      </c>
      <c r="I4" s="5" t="s">
        <v>3</v>
      </c>
      <c r="J4" s="5">
        <v>4</v>
      </c>
      <c r="K4" s="5">
        <f>J4*L4</f>
        <v>0</v>
      </c>
      <c r="L4" s="5">
        <v>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7.25" thickBot="1">
      <c r="A5" s="11"/>
      <c r="B5" s="11"/>
      <c r="C5" s="57" t="s">
        <v>38</v>
      </c>
      <c r="D5" s="61" t="s">
        <v>40</v>
      </c>
      <c r="E5" s="40" t="s">
        <v>30</v>
      </c>
      <c r="F5" s="51" t="s">
        <v>32</v>
      </c>
      <c r="G5" s="11"/>
      <c r="H5" s="11"/>
      <c r="I5" s="4" t="s">
        <v>4</v>
      </c>
      <c r="J5" s="4">
        <v>6</v>
      </c>
      <c r="K5" s="4">
        <f>J5*L5</f>
        <v>0</v>
      </c>
      <c r="L5" s="4">
        <v>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>
      <c r="A6" s="74" t="s">
        <v>18</v>
      </c>
      <c r="B6" s="75"/>
      <c r="C6" s="58">
        <v>17</v>
      </c>
      <c r="D6" s="63">
        <v>10</v>
      </c>
      <c r="E6" s="42">
        <v>10</v>
      </c>
      <c r="F6" s="52">
        <v>19</v>
      </c>
      <c r="G6" s="11"/>
      <c r="H6" s="11"/>
      <c r="I6" s="5" t="s">
        <v>5</v>
      </c>
      <c r="J6" s="5">
        <v>5</v>
      </c>
      <c r="K6" s="5">
        <f>J6*L6</f>
        <v>0</v>
      </c>
      <c r="L6" s="5">
        <v>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>
      <c r="A7" s="76" t="s">
        <v>19</v>
      </c>
      <c r="B7" s="77"/>
      <c r="C7" s="60">
        <v>0</v>
      </c>
      <c r="D7" s="62">
        <v>0</v>
      </c>
      <c r="E7" s="41">
        <v>0</v>
      </c>
      <c r="F7" s="37">
        <v>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>
      <c r="A8" s="74" t="s">
        <v>26</v>
      </c>
      <c r="B8" s="75"/>
      <c r="C8" s="59">
        <v>17</v>
      </c>
      <c r="D8" s="64">
        <v>10</v>
      </c>
      <c r="E8" s="43">
        <v>10</v>
      </c>
      <c r="F8" s="8">
        <v>19</v>
      </c>
      <c r="G8" s="11"/>
      <c r="H8" s="11"/>
      <c r="I8" s="5" t="s">
        <v>6</v>
      </c>
      <c r="J8" s="5">
        <v>10</v>
      </c>
      <c r="K8" s="5">
        <f>J8*L8</f>
        <v>0</v>
      </c>
      <c r="L8" s="5">
        <v>0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6.5" thickBot="1">
      <c r="A9" s="11"/>
      <c r="B9" s="11"/>
      <c r="C9" s="11"/>
      <c r="D9" s="11"/>
      <c r="E9" s="11"/>
      <c r="F9" s="11"/>
      <c r="G9" s="11"/>
      <c r="H9" s="11"/>
      <c r="I9" s="4" t="s">
        <v>7</v>
      </c>
      <c r="J9" s="4">
        <v>11</v>
      </c>
      <c r="K9" s="4">
        <f>J9*L9</f>
        <v>0</v>
      </c>
      <c r="L9" s="4"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16.5" thickBot="1">
      <c r="A10" s="11"/>
      <c r="B10" s="11"/>
      <c r="C10" s="6" t="s">
        <v>29</v>
      </c>
      <c r="D10" s="7">
        <v>1</v>
      </c>
      <c r="E10" s="11"/>
      <c r="F10" s="11"/>
      <c r="G10" s="11" t="b">
        <v>1</v>
      </c>
      <c r="H10" s="11"/>
      <c r="I10" s="5" t="s">
        <v>8</v>
      </c>
      <c r="J10" s="5">
        <v>12</v>
      </c>
      <c r="K10" s="5">
        <f>J10*L10</f>
        <v>0</v>
      </c>
      <c r="L10" s="5"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>
        <v>1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>
      <c r="A12" s="11"/>
      <c r="B12" s="11"/>
      <c r="C12" s="11"/>
      <c r="D12" s="11"/>
      <c r="E12" s="11"/>
      <c r="F12" s="11"/>
      <c r="G12" s="11"/>
      <c r="H12" s="11"/>
      <c r="I12" s="5" t="s">
        <v>21</v>
      </c>
      <c r="J12" s="5">
        <v>6</v>
      </c>
      <c r="K12" s="5">
        <f t="shared" ref="K12:K17" si="0">J12*L12</f>
        <v>0</v>
      </c>
      <c r="L12" s="5"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>
      <c r="A13" s="11"/>
      <c r="B13" s="11"/>
      <c r="C13" s="11"/>
      <c r="D13" s="11"/>
      <c r="E13" s="11"/>
      <c r="F13" s="11"/>
      <c r="G13" s="11"/>
      <c r="H13" s="11"/>
      <c r="I13" s="4" t="s">
        <v>9</v>
      </c>
      <c r="J13" s="4">
        <v>7</v>
      </c>
      <c r="K13" s="4">
        <f t="shared" si="0"/>
        <v>0</v>
      </c>
      <c r="L13" s="4">
        <v>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6.5" thickBot="1">
      <c r="A14" s="11"/>
      <c r="B14" s="11"/>
      <c r="C14" s="39"/>
      <c r="D14" s="11"/>
      <c r="E14" s="11"/>
      <c r="F14" s="11"/>
      <c r="G14" s="11"/>
      <c r="H14" s="11"/>
      <c r="I14" s="5" t="s">
        <v>10</v>
      </c>
      <c r="J14" s="5">
        <v>8</v>
      </c>
      <c r="K14" s="5">
        <f t="shared" si="0"/>
        <v>0</v>
      </c>
      <c r="L14" s="5"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7.25" customHeight="1">
      <c r="A15" s="67" t="s">
        <v>28</v>
      </c>
      <c r="B15" s="65" t="str">
        <f>C10</f>
        <v>Germany</v>
      </c>
      <c r="C15" s="66"/>
      <c r="D15" s="69"/>
      <c r="E15" s="72">
        <f>D10</f>
        <v>1</v>
      </c>
      <c r="F15" s="69"/>
      <c r="G15" s="20"/>
      <c r="H15" s="11"/>
      <c r="I15" s="4" t="s">
        <v>11</v>
      </c>
      <c r="J15" s="4">
        <v>12</v>
      </c>
      <c r="K15" s="4">
        <f t="shared" si="0"/>
        <v>0</v>
      </c>
      <c r="L15" s="4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" customHeight="1" thickBot="1">
      <c r="A16" s="68"/>
      <c r="B16" s="70"/>
      <c r="C16" s="70"/>
      <c r="D16" s="71"/>
      <c r="E16" s="73"/>
      <c r="F16" s="71"/>
      <c r="G16" s="20"/>
      <c r="H16" s="11"/>
      <c r="I16" s="5" t="s">
        <v>12</v>
      </c>
      <c r="J16" s="5">
        <v>16</v>
      </c>
      <c r="K16" s="5">
        <f t="shared" si="0"/>
        <v>0</v>
      </c>
      <c r="L16" s="5"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>
      <c r="A17" s="11"/>
      <c r="B17" s="11"/>
      <c r="C17" s="11"/>
      <c r="D17" s="11"/>
      <c r="E17" s="11"/>
      <c r="F17" s="11"/>
      <c r="G17" s="11"/>
      <c r="H17" s="11"/>
      <c r="I17" s="4" t="s">
        <v>13</v>
      </c>
      <c r="J17" s="4">
        <v>20</v>
      </c>
      <c r="K17" s="4">
        <f t="shared" si="0"/>
        <v>0</v>
      </c>
      <c r="L17" s="4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>
      <c r="A19" s="4" t="s">
        <v>33</v>
      </c>
      <c r="B19" s="4">
        <f>SUM(C2:C3,E2:G3,C6:D7,F6:F7)</f>
        <v>186</v>
      </c>
      <c r="C19" s="4" t="s">
        <v>35</v>
      </c>
      <c r="D19" s="4"/>
      <c r="E19" s="4">
        <f>SUM(C4,E4,F4,G4,C8,D8,F8)</f>
        <v>175</v>
      </c>
      <c r="F19" s="11"/>
      <c r="G19" s="11"/>
      <c r="H19" s="11"/>
      <c r="I19" s="5" t="s">
        <v>14</v>
      </c>
      <c r="J19" s="5">
        <v>30</v>
      </c>
      <c r="K19" s="5">
        <f>J19*L19</f>
        <v>0</v>
      </c>
      <c r="L19" s="5">
        <v>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>
      <c r="A20" s="4" t="s">
        <v>34</v>
      </c>
      <c r="B20" s="4">
        <f>SUM(B2,D2,E6,B3,D3,E7)</f>
        <v>86</v>
      </c>
      <c r="C20" s="4" t="s">
        <v>36</v>
      </c>
      <c r="D20" s="4"/>
      <c r="E20" s="4">
        <f>SUM(B4,D4,E8)</f>
        <v>66</v>
      </c>
      <c r="F20" s="11"/>
      <c r="G20" s="11"/>
      <c r="H20" s="11"/>
      <c r="I20" s="4" t="s">
        <v>15</v>
      </c>
      <c r="J20" s="4">
        <v>12</v>
      </c>
      <c r="K20" s="4">
        <f>J20*L20</f>
        <v>0</v>
      </c>
      <c r="L20" s="4"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>
      <c r="A21" s="11"/>
      <c r="B21" s="11"/>
      <c r="C21" s="11"/>
      <c r="D21" s="11"/>
      <c r="E21" s="11"/>
      <c r="F21" s="11"/>
      <c r="G21" s="11"/>
      <c r="H21" s="11"/>
      <c r="I21" s="5" t="s">
        <v>16</v>
      </c>
      <c r="J21" s="5">
        <v>15</v>
      </c>
      <c r="K21" s="5">
        <f>J21*L21</f>
        <v>0</v>
      </c>
      <c r="L21" s="5">
        <v>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6.5" thickBot="1">
      <c r="A22" s="11"/>
      <c r="B22" s="11"/>
      <c r="C22" s="11"/>
      <c r="D22" s="11"/>
      <c r="E22" s="11"/>
      <c r="F22" s="11"/>
      <c r="G22" s="11"/>
      <c r="H22" s="11"/>
      <c r="I22" s="4" t="s">
        <v>17</v>
      </c>
      <c r="J22" s="15">
        <v>15</v>
      </c>
      <c r="K22" s="15">
        <f>J22*L22</f>
        <v>0</v>
      </c>
      <c r="L22" s="4">
        <v>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.75" customHeight="1" thickBot="1">
      <c r="A23" s="11"/>
      <c r="B23" s="65" t="s">
        <v>46</v>
      </c>
      <c r="C23" s="65"/>
      <c r="D23" s="65"/>
      <c r="E23" s="65"/>
      <c r="F23" s="11"/>
      <c r="G23" s="11"/>
      <c r="H23" s="11"/>
      <c r="I23" s="4" t="s">
        <v>44</v>
      </c>
      <c r="J23" s="53">
        <v>1</v>
      </c>
      <c r="K23" s="15">
        <f>J23*L23</f>
        <v>0</v>
      </c>
      <c r="L23" s="53">
        <v>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6.5" customHeight="1">
      <c r="A24" s="11"/>
      <c r="B24" s="66"/>
      <c r="C24" s="66"/>
      <c r="D24" s="66"/>
      <c r="E24" s="66"/>
      <c r="F24" s="11"/>
      <c r="G24" s="11"/>
      <c r="H24" s="11"/>
      <c r="I24" s="11"/>
      <c r="J24" s="16" t="s">
        <v>23</v>
      </c>
      <c r="K24" s="17">
        <f>SUM(K2:K23)</f>
        <v>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>
      <c r="A25" s="11"/>
      <c r="B25" s="66"/>
      <c r="C25" s="66"/>
      <c r="D25" s="66"/>
      <c r="E25" s="66"/>
      <c r="F25" s="11"/>
      <c r="G25" s="11"/>
      <c r="H25" s="11"/>
      <c r="I25" s="11"/>
      <c r="J25" s="13" t="s">
        <v>26</v>
      </c>
      <c r="K25" s="14">
        <v>30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>
      <c r="A26" s="11"/>
      <c r="B26" s="11"/>
      <c r="C26" s="11"/>
      <c r="D26" s="11"/>
      <c r="E26" s="11"/>
      <c r="F26" s="11"/>
      <c r="G26" s="11"/>
      <c r="H26" s="11"/>
      <c r="I26" s="11"/>
      <c r="J26" s="13" t="s">
        <v>27</v>
      </c>
      <c r="K26" s="14">
        <f>K25-K24</f>
        <v>30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</sheetData>
  <mergeCells count="7">
    <mergeCell ref="B23:E25"/>
    <mergeCell ref="A15:A16"/>
    <mergeCell ref="B15:D16"/>
    <mergeCell ref="E15:F16"/>
    <mergeCell ref="A6:B6"/>
    <mergeCell ref="A7:B7"/>
    <mergeCell ref="A8:B8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U2"/>
  <sheetViews>
    <sheetView workbookViewId="0">
      <selection activeCell="A3" sqref="A3:M88"/>
    </sheetView>
  </sheetViews>
  <sheetFormatPr defaultRowHeight="15"/>
  <cols>
    <col min="1" max="1" width="11.7109375" customWidth="1"/>
    <col min="2" max="2" width="9" bestFit="1" customWidth="1"/>
    <col min="14" max="151" width="9.140625" style="55"/>
  </cols>
  <sheetData>
    <row r="1" spans="1:13" ht="15.75" customHeight="1">
      <c r="A1" s="54" t="s">
        <v>42</v>
      </c>
      <c r="B1" s="54" t="s">
        <v>29</v>
      </c>
      <c r="C1" s="54" t="s">
        <v>31</v>
      </c>
      <c r="D1" s="54" t="s">
        <v>37</v>
      </c>
      <c r="E1" s="54" t="s">
        <v>0</v>
      </c>
      <c r="F1" s="54" t="s">
        <v>41</v>
      </c>
      <c r="G1" s="54" t="s">
        <v>39</v>
      </c>
      <c r="H1" s="54" t="s">
        <v>38</v>
      </c>
      <c r="I1" s="54" t="s">
        <v>40</v>
      </c>
      <c r="J1" s="54" t="s">
        <v>30</v>
      </c>
      <c r="K1" s="54" t="s">
        <v>32</v>
      </c>
      <c r="L1" s="54" t="s">
        <v>45</v>
      </c>
      <c r="M1" s="54" t="s">
        <v>43</v>
      </c>
    </row>
    <row r="2" spans="1:13">
      <c r="A2" t="s">
        <v>47</v>
      </c>
      <c r="B2">
        <v>30</v>
      </c>
      <c r="C2" s="56">
        <v>37</v>
      </c>
      <c r="D2" s="56">
        <v>26</v>
      </c>
      <c r="E2" s="56">
        <v>52</v>
      </c>
      <c r="F2" s="56">
        <v>12</v>
      </c>
      <c r="G2" s="56">
        <v>28</v>
      </c>
      <c r="H2" s="56">
        <v>17</v>
      </c>
      <c r="I2" s="56">
        <v>10</v>
      </c>
      <c r="J2" s="56">
        <v>10</v>
      </c>
      <c r="K2" s="56">
        <v>19</v>
      </c>
      <c r="L2" s="56">
        <v>175</v>
      </c>
      <c r="M2" s="56">
        <v>66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Archive</vt:lpstr>
    </vt:vector>
  </TitlesOfParts>
  <Company>Yahoo!,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 Pelander</dc:creator>
  <cp:lastModifiedBy>pgreg</cp:lastModifiedBy>
  <dcterms:created xsi:type="dcterms:W3CDTF">2010-06-16T02:23:08Z</dcterms:created>
  <dcterms:modified xsi:type="dcterms:W3CDTF">2011-02-28T19:16:41Z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C:_Documents_and_Settings_pgreg_Desktop_Personal_AA_AAG40_Bank_v1.1.xlsm_PurchaseUnits_1" visible="true" label="PurchaseUnits" onAction="C:\Documents and Settings\pgreg\Desktop\Personal\AA\AAG40_Bank_v1.1.xlsm!PurchaseUnits" imageMso="DollarSign"/>
        <mso:button idQ="doc:C:_Documents_and_Settings_pgreg_Desktop_Personal_AA_AAG40_Bank_v1.1.xlsm_EndTurn_1" visible="true" label="EndTurn" onAction="C:\Documents and Settings\pgreg\Desktop\Personal\AA\AAG40_Bank_v1.1.xlsm!EndTurn" imageMso="Delete"/>
        <mso:button idQ="doc:C:_Documents_and_Settings_pgreg_Desktop_Personal_AA_AAG40_Bank_v1.1.xlsm_ResetGame_1" visible="true" label="ResetGame" onAction="C:\Documents and Settings\pgreg\Desktop\Personal\AA\AAG40_Bank_v1.1.xlsm!ResetGame" imageMso="HighImportance"/>
      </mso:documentControls>
    </mso:qat>
  </mso:ribbon>
</mso:customUI>
</file>